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גיליון1" sheetId="1" r:id="rId1"/>
  </sheets>
  <definedNames>
    <definedName name="_xlnm.Print_Area" localSheetId="0">'גיליון1'!$B$2:$H$35</definedName>
  </definedNames>
  <calcPr fullCalcOnLoad="1"/>
</workbook>
</file>

<file path=xl/sharedStrings.xml><?xml version="1.0" encoding="utf-8"?>
<sst xmlns="http://schemas.openxmlformats.org/spreadsheetml/2006/main" count="32" uniqueCount="32">
  <si>
    <t>פקדונות הציבור</t>
  </si>
  <si>
    <t>הון עצמי</t>
  </si>
  <si>
    <t>שינוי ב - %</t>
  </si>
  <si>
    <t>פקדונות הציבור לסך המאזן</t>
  </si>
  <si>
    <t>אשראי לציבור לסך המאזן</t>
  </si>
  <si>
    <t>הוצאות תפעוליות ואחרות</t>
  </si>
  <si>
    <t>מזומנים ופקדונות בבנקים</t>
  </si>
  <si>
    <t>ניירות ערך</t>
  </si>
  <si>
    <t>סך המאזן</t>
  </si>
  <si>
    <t>יחסים פיננסיים עיקריים (באחוזים)</t>
  </si>
  <si>
    <t>רווח ורווחיות  (במיליוני ש"ח)</t>
  </si>
  <si>
    <t>מזה: משכורות והוצאות נלוות</t>
  </si>
  <si>
    <t>שינוי ב-%</t>
  </si>
  <si>
    <t>מאזן (במיליוני ש"ח)</t>
  </si>
  <si>
    <t xml:space="preserve">רווח נקי </t>
  </si>
  <si>
    <t>תשואת הרווח הנקי  להון</t>
  </si>
  <si>
    <t>אשראי לציבור ,נטו</t>
  </si>
  <si>
    <t>סך הכל הכנסות שאינן מריבית</t>
  </si>
  <si>
    <t>הכנסות ריבית, נטו</t>
  </si>
  <si>
    <t>רווח  לפני מיסים</t>
  </si>
  <si>
    <t xml:space="preserve">הפרשה למיסים על הרווח </t>
  </si>
  <si>
    <t>שיעור הכיסוי של ההוצאות התפעוליות והאחרות על ידי ההכנסות</t>
  </si>
  <si>
    <t>יחס הון רובד 1</t>
  </si>
  <si>
    <t>חלקו של הבנק ברווחים של חברה כלולה לאחר מס</t>
  </si>
  <si>
    <t>יחס ההון לרכיבי סיכון</t>
  </si>
  <si>
    <t>30.06.15</t>
  </si>
  <si>
    <t>30.06.14</t>
  </si>
  <si>
    <t>נתונים נבחרים מהדוחות הכספיים ליום 30.06.2015</t>
  </si>
  <si>
    <t xml:space="preserve"> 1-6/15</t>
  </si>
  <si>
    <t xml:space="preserve"> 1-6/14</t>
  </si>
  <si>
    <t>הוצאות (הכנסות) בגין הפסדי אשראי</t>
  </si>
  <si>
    <t>הכנסות ריבית, נטו לאחר הוצאות (הכנסות) בגין הפסדי אשראי</t>
  </si>
</sst>
</file>

<file path=xl/styles.xml><?xml version="1.0" encoding="utf-8"?>
<styleSheet xmlns="http://schemas.openxmlformats.org/spreadsheetml/2006/main">
  <numFmts count="2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[Red]#,##0.00"/>
    <numFmt numFmtId="165" formatCode="#,##0.00&quot;%&quot;;[Red]\(#,##0.00&quot;%&quot;\)"/>
    <numFmt numFmtId="166" formatCode="#,##0.00;[Red]\(#,##0.00\)"/>
    <numFmt numFmtId="167" formatCode="#,##0.0"/>
    <numFmt numFmtId="168" formatCode="0.0%"/>
    <numFmt numFmtId="169" formatCode="#,##0.0&quot;%&quot;;[Red]\(#,##0.0&quot;%&quot;\)"/>
    <numFmt numFmtId="170" formatCode="#,##0.0;[Red]#,##0.0"/>
    <numFmt numFmtId="171" formatCode="#,##0.0&quot;&quot;;[Red]\(#,##0.0&quot;&quot;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0"/>
      <name val="Arial"/>
      <family val="0"/>
    </font>
    <font>
      <b/>
      <sz val="12"/>
      <name val="Arial"/>
      <family val="2"/>
    </font>
    <font>
      <b/>
      <sz val="18"/>
      <color indexed="12"/>
      <name val="Arial"/>
      <family val="2"/>
    </font>
    <font>
      <b/>
      <sz val="11"/>
      <name val="Arial"/>
      <family val="2"/>
    </font>
    <font>
      <sz val="10"/>
      <color indexed="17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single"/>
      <sz val="14"/>
      <color indexed="62"/>
      <name val="Arial"/>
      <family val="2"/>
    </font>
    <font>
      <b/>
      <u val="single"/>
      <sz val="14"/>
      <name val="Arial"/>
      <family val="2"/>
    </font>
    <font>
      <u val="single"/>
      <sz val="12"/>
      <name val="Arial"/>
      <family val="2"/>
    </font>
    <font>
      <b/>
      <sz val="12"/>
      <color indexed="17"/>
      <name val="Arial (Hebrew)"/>
      <family val="2"/>
    </font>
    <font>
      <sz val="12"/>
      <color indexed="17"/>
      <name val="Arial (Hebrew)"/>
      <family val="2"/>
    </font>
    <font>
      <sz val="12"/>
      <name val="Arial (Hebrew)"/>
      <family val="2"/>
    </font>
    <font>
      <b/>
      <sz val="12"/>
      <name val="Arial (Hebrew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2"/>
      <color indexed="10"/>
      <name val="Arial (Hebrew)"/>
      <family val="2"/>
    </font>
    <font>
      <sz val="12"/>
      <color indexed="10"/>
      <name val="Arial (Hebrew)"/>
      <family val="2"/>
    </font>
    <font>
      <sz val="10"/>
      <color indexed="10"/>
      <name val="Arial (Hebrew)"/>
      <family val="2"/>
    </font>
    <font>
      <b/>
      <sz val="10"/>
      <color indexed="10"/>
      <name val="Arial (Hebrew)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2"/>
      <color rgb="FFFF0000"/>
      <name val="Arial (Hebrew)"/>
      <family val="2"/>
    </font>
    <font>
      <sz val="12"/>
      <color rgb="FFFF0000"/>
      <name val="Arial (Hebrew)"/>
      <family val="2"/>
    </font>
    <font>
      <sz val="10"/>
      <color rgb="FFFF0000"/>
      <name val="Arial (Hebrew)"/>
      <family val="2"/>
    </font>
    <font>
      <b/>
      <sz val="10"/>
      <color rgb="FFFF0000"/>
      <name val="Arial (Hebrew)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1" applyNumberFormat="0" applyFon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46" fillId="0" borderId="6" applyNumberFormat="0" applyFill="0" applyAlignment="0" applyProtection="0"/>
    <xf numFmtId="0" fontId="47" fillId="26" borderId="7" applyNumberFormat="0" applyAlignment="0" applyProtection="0"/>
    <xf numFmtId="41" fontId="0" fillId="0" borderId="0" applyFont="0" applyFill="0" applyBorder="0" applyAlignment="0" applyProtection="0"/>
    <xf numFmtId="0" fontId="48" fillId="29" borderId="2" applyNumberFormat="0" applyAlignment="0" applyProtection="0"/>
    <xf numFmtId="0" fontId="49" fillId="30" borderId="0" applyNumberFormat="0" applyBorder="0" applyAlignment="0" applyProtection="0"/>
    <xf numFmtId="0" fontId="50" fillId="31" borderId="8" applyNumberFormat="0" applyAlignment="0" applyProtection="0"/>
    <xf numFmtId="0" fontId="51" fillId="0" borderId="9" applyNumberFormat="0" applyFill="0" applyAlignment="0" applyProtection="0"/>
  </cellStyleXfs>
  <cellXfs count="60">
    <xf numFmtId="0" fontId="0" fillId="0" borderId="0" xfId="0" applyAlignment="1">
      <alignment/>
    </xf>
    <xf numFmtId="9" fontId="0" fillId="0" borderId="0" xfId="35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8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 wrapText="1"/>
    </xf>
    <xf numFmtId="0" fontId="0" fillId="0" borderId="14" xfId="0" applyBorder="1" applyAlignment="1">
      <alignment horizontal="center" vertical="center"/>
    </xf>
    <xf numFmtId="0" fontId="3" fillId="0" borderId="12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center" vertical="center"/>
    </xf>
    <xf numFmtId="168" fontId="1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8" fontId="10" fillId="0" borderId="13" xfId="0" applyNumberFormat="1" applyFont="1" applyFill="1" applyBorder="1" applyAlignment="1">
      <alignment horizontal="center" vertical="center"/>
    </xf>
    <xf numFmtId="167" fontId="12" fillId="0" borderId="0" xfId="0" applyNumberFormat="1" applyFont="1" applyBorder="1" applyAlignment="1">
      <alignment horizontal="center" vertical="center"/>
    </xf>
    <xf numFmtId="169" fontId="12" fillId="0" borderId="0" xfId="35" applyNumberFormat="1" applyFont="1" applyBorder="1" applyAlignment="1">
      <alignment horizontal="center" vertical="center"/>
    </xf>
    <xf numFmtId="169" fontId="12" fillId="0" borderId="0" xfId="0" applyNumberFormat="1" applyFont="1" applyBorder="1" applyAlignment="1">
      <alignment horizontal="center" vertical="center"/>
    </xf>
    <xf numFmtId="171" fontId="12" fillId="0" borderId="0" xfId="0" applyNumberFormat="1" applyFont="1" applyBorder="1" applyAlignment="1">
      <alignment horizontal="center" vertical="center"/>
    </xf>
    <xf numFmtId="169" fontId="12" fillId="0" borderId="13" xfId="0" applyNumberFormat="1" applyFont="1" applyBorder="1" applyAlignment="1">
      <alignment horizontal="center" vertical="center"/>
    </xf>
    <xf numFmtId="167" fontId="52" fillId="0" borderId="0" xfId="0" applyNumberFormat="1" applyFont="1" applyBorder="1" applyAlignment="1">
      <alignment horizontal="center" vertical="center"/>
    </xf>
    <xf numFmtId="167" fontId="52" fillId="0" borderId="0" xfId="35" applyNumberFormat="1" applyFont="1" applyBorder="1" applyAlignment="1">
      <alignment horizontal="center" vertical="center"/>
    </xf>
    <xf numFmtId="167" fontId="53" fillId="0" borderId="0" xfId="0" applyNumberFormat="1" applyFont="1" applyBorder="1" applyAlignment="1">
      <alignment horizontal="center" vertical="center"/>
    </xf>
    <xf numFmtId="167" fontId="53" fillId="0" borderId="0" xfId="35" applyNumberFormat="1" applyFont="1" applyBorder="1" applyAlignment="1">
      <alignment horizontal="center" vertical="center"/>
    </xf>
    <xf numFmtId="171" fontId="53" fillId="0" borderId="0" xfId="0" applyNumberFormat="1" applyFont="1" applyBorder="1" applyAlignment="1">
      <alignment horizontal="center" vertical="center"/>
    </xf>
    <xf numFmtId="168" fontId="52" fillId="0" borderId="13" xfId="35" applyNumberFormat="1" applyFont="1" applyFill="1" applyBorder="1" applyAlignment="1">
      <alignment horizontal="center" vertical="center"/>
    </xf>
    <xf numFmtId="167" fontId="54" fillId="0" borderId="0" xfId="0" applyNumberFormat="1" applyFont="1" applyBorder="1" applyAlignment="1">
      <alignment horizontal="center" vertical="center"/>
    </xf>
    <xf numFmtId="168" fontId="52" fillId="0" borderId="0" xfId="0" applyNumberFormat="1" applyFont="1" applyBorder="1" applyAlignment="1">
      <alignment horizontal="center" vertical="center"/>
    </xf>
    <xf numFmtId="168" fontId="53" fillId="0" borderId="0" xfId="0" applyNumberFormat="1" applyFont="1" applyBorder="1" applyAlignment="1">
      <alignment horizontal="center" vertical="center"/>
    </xf>
    <xf numFmtId="168" fontId="52" fillId="0" borderId="0" xfId="0" applyNumberFormat="1" applyFont="1" applyFill="1" applyBorder="1" applyAlignment="1">
      <alignment horizontal="center" vertical="center"/>
    </xf>
    <xf numFmtId="168" fontId="52" fillId="0" borderId="13" xfId="0" applyNumberFormat="1" applyFont="1" applyFill="1" applyBorder="1" applyAlignment="1">
      <alignment horizontal="center" vertical="center"/>
    </xf>
    <xf numFmtId="167" fontId="53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 wrapText="1"/>
    </xf>
    <xf numFmtId="168" fontId="53" fillId="0" borderId="13" xfId="0" applyNumberFormat="1" applyFont="1" applyFill="1" applyBorder="1" applyAlignment="1">
      <alignment horizontal="center" vertical="center"/>
    </xf>
    <xf numFmtId="167" fontId="52" fillId="0" borderId="0" xfId="0" applyNumberFormat="1" applyFont="1" applyFill="1" applyBorder="1" applyAlignment="1">
      <alignment horizontal="center" vertical="center"/>
    </xf>
    <xf numFmtId="171" fontId="13" fillId="0" borderId="0" xfId="0" applyNumberFormat="1" applyFont="1" applyBorder="1" applyAlignment="1">
      <alignment horizontal="center" vertical="center"/>
    </xf>
    <xf numFmtId="171" fontId="52" fillId="0" borderId="0" xfId="0" applyNumberFormat="1" applyFont="1" applyBorder="1" applyAlignment="1">
      <alignment horizontal="center" vertical="center"/>
    </xf>
    <xf numFmtId="167" fontId="55" fillId="0" borderId="0" xfId="0" applyNumberFormat="1" applyFont="1" applyBorder="1" applyAlignment="1">
      <alignment horizontal="center" vertical="center"/>
    </xf>
    <xf numFmtId="167" fontId="52" fillId="0" borderId="0" xfId="0" applyNumberFormat="1" applyFont="1" applyBorder="1" applyAlignment="1">
      <alignment horizontal="center" vertical="center"/>
    </xf>
    <xf numFmtId="168" fontId="52" fillId="0" borderId="13" xfId="35" applyNumberFormat="1" applyFont="1" applyFill="1" applyBorder="1" applyAlignment="1">
      <alignment horizontal="center" vertical="center"/>
    </xf>
    <xf numFmtId="167" fontId="53" fillId="0" borderId="0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rightToLeft="1" tabSelected="1" zoomScalePageLayoutView="0" workbookViewId="0" topLeftCell="A1">
      <selection activeCell="D36" sqref="D36"/>
    </sheetView>
  </sheetViews>
  <sheetFormatPr defaultColWidth="9.140625" defaultRowHeight="12.75"/>
  <cols>
    <col min="1" max="1" width="7.421875" style="0" customWidth="1"/>
    <col min="2" max="2" width="55.7109375" style="0" bestFit="1" customWidth="1"/>
    <col min="3" max="3" width="13.28125" style="0" customWidth="1"/>
    <col min="4" max="4" width="13.140625" style="0" bestFit="1" customWidth="1"/>
    <col min="5" max="5" width="13.140625" style="0" customWidth="1"/>
    <col min="6" max="6" width="11.00390625" style="0" customWidth="1"/>
    <col min="7" max="7" width="14.421875" style="0" customWidth="1"/>
    <col min="8" max="8" width="14.421875" style="0" bestFit="1" customWidth="1"/>
  </cols>
  <sheetData>
    <row r="1" ht="12.75">
      <c r="A1" s="1"/>
    </row>
    <row r="2" spans="2:8" ht="30.75" customHeight="1">
      <c r="B2" s="56" t="s">
        <v>27</v>
      </c>
      <c r="C2" s="57"/>
      <c r="D2" s="57"/>
      <c r="E2" s="57"/>
      <c r="F2" s="57"/>
      <c r="G2" s="57"/>
      <c r="H2" s="57"/>
    </row>
    <row r="3" ht="30.75" customHeight="1" thickBot="1"/>
    <row r="4" spans="2:8" ht="30.75" customHeight="1">
      <c r="B4" s="53" t="s">
        <v>13</v>
      </c>
      <c r="C4" s="54"/>
      <c r="D4" s="54"/>
      <c r="E4" s="54"/>
      <c r="F4" s="54"/>
      <c r="G4" s="54"/>
      <c r="H4" s="55"/>
    </row>
    <row r="5" spans="2:8" ht="30.75" customHeight="1">
      <c r="B5" s="8"/>
      <c r="C5" s="9"/>
      <c r="D5" s="9"/>
      <c r="E5" s="9"/>
      <c r="F5" s="9"/>
      <c r="G5" s="58"/>
      <c r="H5" s="59"/>
    </row>
    <row r="6" spans="2:8" ht="30.75" customHeight="1">
      <c r="B6" s="10"/>
      <c r="C6" s="6" t="s">
        <v>25</v>
      </c>
      <c r="D6" s="15"/>
      <c r="E6" s="15" t="s">
        <v>26</v>
      </c>
      <c r="F6" s="15"/>
      <c r="G6" s="15" t="s">
        <v>12</v>
      </c>
      <c r="H6" s="11"/>
    </row>
    <row r="7" spans="2:8" ht="30.75" customHeight="1">
      <c r="B7" s="17" t="s">
        <v>8</v>
      </c>
      <c r="C7" s="30">
        <v>11079.2</v>
      </c>
      <c r="D7" s="25"/>
      <c r="E7" s="32">
        <v>9340.6</v>
      </c>
      <c r="F7" s="25"/>
      <c r="G7" s="26">
        <f aca="true" t="shared" si="0" ref="G7:G12">C7*100/E7-100</f>
        <v>18.613365308438432</v>
      </c>
      <c r="H7" s="11"/>
    </row>
    <row r="8" spans="2:8" ht="30.75" customHeight="1">
      <c r="B8" s="17" t="s">
        <v>6</v>
      </c>
      <c r="C8" s="31">
        <v>5294</v>
      </c>
      <c r="D8" s="25"/>
      <c r="E8" s="33">
        <v>5466.1</v>
      </c>
      <c r="F8" s="25"/>
      <c r="G8" s="26">
        <f t="shared" si="0"/>
        <v>-3.1484971003091857</v>
      </c>
      <c r="H8" s="11"/>
    </row>
    <row r="9" spans="2:8" ht="30.75" customHeight="1">
      <c r="B9" s="17" t="s">
        <v>7</v>
      </c>
      <c r="C9" s="30">
        <v>2837.3</v>
      </c>
      <c r="D9" s="25"/>
      <c r="E9" s="32">
        <v>1719.8</v>
      </c>
      <c r="F9" s="25"/>
      <c r="G9" s="26">
        <f t="shared" si="0"/>
        <v>64.97848587045004</v>
      </c>
      <c r="H9" s="11"/>
    </row>
    <row r="10" spans="2:8" ht="30.75" customHeight="1">
      <c r="B10" s="17" t="s">
        <v>16</v>
      </c>
      <c r="C10" s="30">
        <v>2226.5</v>
      </c>
      <c r="D10" s="25"/>
      <c r="E10" s="32">
        <v>1604.1</v>
      </c>
      <c r="F10" s="25"/>
      <c r="G10" s="26">
        <f t="shared" si="0"/>
        <v>38.800573530328535</v>
      </c>
      <c r="H10" s="11"/>
    </row>
    <row r="11" spans="2:8" ht="30.75" customHeight="1">
      <c r="B11" s="17" t="s">
        <v>0</v>
      </c>
      <c r="C11" s="31">
        <v>9650.9</v>
      </c>
      <c r="D11" s="25"/>
      <c r="E11" s="33">
        <v>8114</v>
      </c>
      <c r="F11" s="25"/>
      <c r="G11" s="26">
        <f t="shared" si="0"/>
        <v>18.9413359625339</v>
      </c>
      <c r="H11" s="11"/>
    </row>
    <row r="12" spans="2:8" ht="30.75" customHeight="1">
      <c r="B12" s="17" t="s">
        <v>1</v>
      </c>
      <c r="C12" s="30">
        <v>458</v>
      </c>
      <c r="D12" s="25"/>
      <c r="E12" s="32">
        <v>441.7</v>
      </c>
      <c r="F12" s="25"/>
      <c r="G12" s="26">
        <f t="shared" si="0"/>
        <v>3.6902875254697847</v>
      </c>
      <c r="H12" s="11"/>
    </row>
    <row r="13" spans="2:8" ht="30.75" customHeight="1" thickBot="1">
      <c r="B13" s="12"/>
      <c r="C13" s="13"/>
      <c r="D13" s="13"/>
      <c r="E13" s="13"/>
      <c r="F13" s="13"/>
      <c r="G13" s="13"/>
      <c r="H13" s="14"/>
    </row>
    <row r="14" ht="30.75" customHeight="1" thickBot="1"/>
    <row r="15" spans="2:8" ht="30.75" customHeight="1">
      <c r="B15" s="53" t="s">
        <v>10</v>
      </c>
      <c r="C15" s="54"/>
      <c r="D15" s="54"/>
      <c r="E15" s="54"/>
      <c r="F15" s="54"/>
      <c r="G15" s="54"/>
      <c r="H15" s="55"/>
    </row>
    <row r="16" spans="2:8" ht="30.75" customHeight="1">
      <c r="B16" s="8"/>
      <c r="C16" s="9"/>
      <c r="D16" s="9"/>
      <c r="E16" s="9"/>
      <c r="F16" s="9"/>
      <c r="G16" s="9"/>
      <c r="H16" s="11"/>
    </row>
    <row r="17" spans="2:8" ht="30.75" customHeight="1">
      <c r="B17" s="10"/>
      <c r="C17" s="6" t="s">
        <v>28</v>
      </c>
      <c r="D17" s="23" t="s">
        <v>29</v>
      </c>
      <c r="E17" s="15"/>
      <c r="F17" s="3"/>
      <c r="G17" s="15" t="s">
        <v>2</v>
      </c>
      <c r="H17" s="11"/>
    </row>
    <row r="18" spans="2:8" ht="30.75" customHeight="1">
      <c r="B18" s="18" t="s">
        <v>18</v>
      </c>
      <c r="C18" s="44">
        <v>22.1</v>
      </c>
      <c r="D18" s="32">
        <v>37</v>
      </c>
      <c r="E18" s="25"/>
      <c r="F18" s="25"/>
      <c r="G18" s="27">
        <f>C18*100/D18-100</f>
        <v>-40.270270270270274</v>
      </c>
      <c r="H18" s="11"/>
    </row>
    <row r="19" spans="2:8" ht="30.75" customHeight="1">
      <c r="B19" s="17" t="s">
        <v>30</v>
      </c>
      <c r="C19" s="45">
        <v>0.1</v>
      </c>
      <c r="D19" s="28">
        <v>-1.4</v>
      </c>
      <c r="E19" s="25"/>
      <c r="F19" s="25"/>
      <c r="G19" s="27"/>
      <c r="H19" s="11"/>
    </row>
    <row r="20" spans="2:8" ht="30.75" customHeight="1">
      <c r="B20" s="17" t="s">
        <v>31</v>
      </c>
      <c r="C20" s="46">
        <f>C18-C19</f>
        <v>22</v>
      </c>
      <c r="D20" s="34">
        <f>D18-D19</f>
        <v>38.4</v>
      </c>
      <c r="E20" s="25"/>
      <c r="F20" s="25"/>
      <c r="G20" s="27">
        <f aca="true" t="shared" si="1" ref="G20:G25">C20*100/D20-100</f>
        <v>-42.70833333333333</v>
      </c>
      <c r="H20" s="11"/>
    </row>
    <row r="21" spans="2:8" ht="30.75" customHeight="1">
      <c r="B21" s="17" t="s">
        <v>17</v>
      </c>
      <c r="C21" s="44">
        <v>95.7</v>
      </c>
      <c r="D21" s="32">
        <v>92</v>
      </c>
      <c r="E21" s="25"/>
      <c r="F21" s="25"/>
      <c r="G21" s="27">
        <f t="shared" si="1"/>
        <v>4.021739130434781</v>
      </c>
      <c r="H21" s="11"/>
    </row>
    <row r="22" spans="2:8" ht="30.75" customHeight="1">
      <c r="B22" s="17" t="s">
        <v>5</v>
      </c>
      <c r="C22" s="30">
        <v>103.2</v>
      </c>
      <c r="D22" s="32">
        <v>91.3</v>
      </c>
      <c r="E22" s="25"/>
      <c r="F22" s="25"/>
      <c r="G22" s="27">
        <f t="shared" si="1"/>
        <v>13.03395399780942</v>
      </c>
      <c r="H22" s="11"/>
    </row>
    <row r="23" spans="2:8" ht="30.75" customHeight="1">
      <c r="B23" s="17" t="s">
        <v>11</v>
      </c>
      <c r="C23" s="47">
        <v>51.9</v>
      </c>
      <c r="D23" s="36">
        <v>39.7</v>
      </c>
      <c r="E23" s="25"/>
      <c r="F23" s="25"/>
      <c r="G23" s="27">
        <f t="shared" si="1"/>
        <v>30.730478589420642</v>
      </c>
      <c r="H23" s="11"/>
    </row>
    <row r="24" spans="2:8" ht="30.75" customHeight="1">
      <c r="B24" s="18" t="s">
        <v>19</v>
      </c>
      <c r="C24" s="48">
        <f>+C20+C21-C22</f>
        <v>14.5</v>
      </c>
      <c r="D24" s="41">
        <f>+D20+D21-D22</f>
        <v>39.10000000000001</v>
      </c>
      <c r="E24" s="25"/>
      <c r="F24" s="25"/>
      <c r="G24" s="27">
        <f t="shared" si="1"/>
        <v>-62.91560102301791</v>
      </c>
      <c r="H24" s="11"/>
    </row>
    <row r="25" spans="2:8" ht="30.75" customHeight="1">
      <c r="B25" s="18" t="s">
        <v>20</v>
      </c>
      <c r="C25" s="48">
        <v>5.5</v>
      </c>
      <c r="D25" s="32">
        <v>15.9</v>
      </c>
      <c r="E25" s="25"/>
      <c r="F25" s="25"/>
      <c r="G25" s="27">
        <f t="shared" si="1"/>
        <v>-65.40880503144655</v>
      </c>
      <c r="H25" s="11"/>
    </row>
    <row r="26" spans="2:8" ht="30.75" customHeight="1">
      <c r="B26" s="18" t="s">
        <v>23</v>
      </c>
      <c r="C26" s="44">
        <v>0.3</v>
      </c>
      <c r="D26" s="50">
        <v>0</v>
      </c>
      <c r="G26" s="27"/>
      <c r="H26" s="11"/>
    </row>
    <row r="27" spans="2:8" ht="30.75" customHeight="1">
      <c r="B27" s="18" t="s">
        <v>14</v>
      </c>
      <c r="C27" s="48">
        <f>+C24-C25+C26</f>
        <v>9.3</v>
      </c>
      <c r="D27" s="32">
        <f>+D24-D25+D26</f>
        <v>23.20000000000001</v>
      </c>
      <c r="E27" s="25"/>
      <c r="F27" s="25"/>
      <c r="G27" s="27">
        <f>C27*100/D27-100</f>
        <v>-59.913793103448285</v>
      </c>
      <c r="H27" s="11"/>
    </row>
    <row r="28" spans="2:8" ht="30.75" customHeight="1" thickBot="1">
      <c r="B28" s="20" t="s">
        <v>15</v>
      </c>
      <c r="C28" s="49">
        <v>0.04</v>
      </c>
      <c r="D28" s="35">
        <v>0.11</v>
      </c>
      <c r="E28" s="21"/>
      <c r="F28" s="21"/>
      <c r="G28" s="29"/>
      <c r="H28" s="19"/>
    </row>
    <row r="29" spans="2:8" ht="30.75" customHeight="1" thickBot="1">
      <c r="B29" s="7"/>
      <c r="C29" s="5"/>
      <c r="D29" s="5"/>
      <c r="E29" s="5"/>
      <c r="F29" s="5"/>
      <c r="H29" s="2"/>
    </row>
    <row r="30" spans="2:8" ht="30.75" customHeight="1">
      <c r="B30" s="51" t="s">
        <v>9</v>
      </c>
      <c r="C30" s="52"/>
      <c r="D30" s="52"/>
      <c r="E30" s="52"/>
      <c r="F30" s="52"/>
      <c r="G30" s="52"/>
      <c r="H30" s="16"/>
    </row>
    <row r="31" spans="2:8" ht="30.75" customHeight="1">
      <c r="B31" s="10"/>
      <c r="C31" s="6" t="str">
        <f>C6</f>
        <v>30.06.15</v>
      </c>
      <c r="D31" s="15" t="str">
        <f>E6</f>
        <v>30.06.14</v>
      </c>
      <c r="E31" s="15"/>
      <c r="F31" s="3"/>
      <c r="G31" s="15"/>
      <c r="H31" s="11"/>
    </row>
    <row r="32" spans="2:8" ht="30.75" customHeight="1">
      <c r="B32" s="18" t="s">
        <v>3</v>
      </c>
      <c r="C32" s="37">
        <f>C11/C7</f>
        <v>0.8710827496570148</v>
      </c>
      <c r="D32" s="38">
        <f>E11/E7</f>
        <v>0.8686808127957518</v>
      </c>
      <c r="E32" s="22"/>
      <c r="F32" s="4"/>
      <c r="G32" s="9"/>
      <c r="H32" s="11"/>
    </row>
    <row r="33" spans="2:8" ht="40.5" customHeight="1">
      <c r="B33" s="18" t="s">
        <v>4</v>
      </c>
      <c r="C33" s="39">
        <f>C10/C7</f>
        <v>0.20096216333309264</v>
      </c>
      <c r="D33" s="38">
        <f>E10/E7</f>
        <v>0.17173414984048133</v>
      </c>
      <c r="E33" s="22"/>
      <c r="F33" s="4"/>
      <c r="G33" s="9"/>
      <c r="H33" s="11"/>
    </row>
    <row r="34" spans="2:8" ht="35.25" customHeight="1">
      <c r="B34" s="18" t="s">
        <v>24</v>
      </c>
      <c r="C34" s="39">
        <v>0.175</v>
      </c>
      <c r="D34" s="38">
        <v>0.195</v>
      </c>
      <c r="E34" s="22"/>
      <c r="F34" s="4"/>
      <c r="G34" s="9"/>
      <c r="H34" s="11"/>
    </row>
    <row r="35" spans="2:8" ht="37.5" customHeight="1">
      <c r="B35" s="42" t="s">
        <v>22</v>
      </c>
      <c r="C35" s="39">
        <v>0.15</v>
      </c>
      <c r="D35" s="38">
        <v>0.163</v>
      </c>
      <c r="H35" s="11"/>
    </row>
    <row r="36" spans="2:8" ht="30.75" thickBot="1">
      <c r="B36" s="20" t="s">
        <v>21</v>
      </c>
      <c r="C36" s="40">
        <f>+C22/C21</f>
        <v>1.078369905956113</v>
      </c>
      <c r="D36" s="43">
        <f>+D22/D21</f>
        <v>0.9923913043478261</v>
      </c>
      <c r="E36" s="24"/>
      <c r="F36" s="13"/>
      <c r="G36" s="13"/>
      <c r="H36" s="14"/>
    </row>
  </sheetData>
  <sheetProtection/>
  <mergeCells count="5">
    <mergeCell ref="B30:G30"/>
    <mergeCell ref="B15:H15"/>
    <mergeCell ref="B2:H2"/>
    <mergeCell ref="B4:H4"/>
    <mergeCell ref="G5:H5"/>
  </mergeCells>
  <printOptions horizontalCentered="1"/>
  <pageMargins left="0" right="0" top="0" bottom="0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Israel General bank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igb</dc:creator>
  <cp:keywords/>
  <dc:description/>
  <cp:lastModifiedBy>U501961</cp:lastModifiedBy>
  <cp:lastPrinted>2015-02-24T12:39:37Z</cp:lastPrinted>
  <dcterms:created xsi:type="dcterms:W3CDTF">2001-05-17T17:46:54Z</dcterms:created>
  <dcterms:modified xsi:type="dcterms:W3CDTF">2015-08-10T08:59:58Z</dcterms:modified>
  <cp:category/>
  <cp:version/>
  <cp:contentType/>
  <cp:contentStatus/>
</cp:coreProperties>
</file>